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eceivedFiles\Роман Явдощук\Звіти 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J46" i="15"/>
  <c r="D3" i="22"/>
  <c r="I45" i="15"/>
  <c r="I46" i="15"/>
  <c r="H45" i="15"/>
  <c r="H46" i="15"/>
  <c r="D9" i="22"/>
  <c r="G45" i="15"/>
  <c r="G46" i="15"/>
  <c r="F45" i="15"/>
  <c r="F46" i="15"/>
  <c r="D8" i="22"/>
  <c r="E45" i="15"/>
  <c r="E46" i="15"/>
  <c r="L46" i="15"/>
  <c r="L45" i="15"/>
  <c r="D10" i="22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<sst xmlns="http://schemas.openxmlformats.org/spreadsheetml/2006/main" count="290" uniqueCount="217">
  <si>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</si>
  <si>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</si>
  <si>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</si>
  <si>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</si>
  <si>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</si>
  <si>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</si>
  <si>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</si>
  <si>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</si>
  <si>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</si>
  <si>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</si>
  <si>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</si>
  <si>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</si>
  <si>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</si>
  <si>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</si>
  <si>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</si>
  <si>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</si>
  <si>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</si>
  <si>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</si>
  <si>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</si>
  <si>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</si>
  <si>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</si>
  <si>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</si>
  <si>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</si>
  <si>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</si>
  <si>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</si>
  <si>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</si>
  <si>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</si>
  <si>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</si>
  <si>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</si>
  <si>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</si>
  <si>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</si>
  <si>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</si>
  <si>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</si>
  <si>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</si>
  <si>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</si>
  <si>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</si>
  <si>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</si>
  <si>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</si>
  <si>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</si>
  <si>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</si>
  <si>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</si>
  <si>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</si>
  <si>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</si>
  <si>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</si>
  <si>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</si>
  <si>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</si>
  <si>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</si>
  <si>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</si>
  <si>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</si>
  <si>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</si>
  <si>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</si>
  <si>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</si>
  <si>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</si>
  <si>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</si>
  <si>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</si>
  <si>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</si>
  <si>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</si>
  <si>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</si>
  <si>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</si>
  <si>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</si>
  <si>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</si>
  <si>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</si>
  <si>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</si>
  <si>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</si>
  <si>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</si>
  <si>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</si>
  <si>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</si>
  <si>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</si>
  <si>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</si>
  <si>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</si>
  <si>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</si>
  <si>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</si>
  <si>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</si>
  <si>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</si>
  <si>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</si>
  <si>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</si>
  <si>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</si>
  <si>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</si>
  <si>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</si>
  <si>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</si>
  <si>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</si>
  <si>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</si>
  <si>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</si>
  <si>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</si>
  <si>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</si>
  <si>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</si>
  <si>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</si>
  <si>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</si>
  <si>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</si>
  <si>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</si>
  <si>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</si>
  <si>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</si>
  <si>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</si>
  <si>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</si>
  <si>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</si>
  <si>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</si>
  <si>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</si>
  <si>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</si>
  <si>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</si>
  <si>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</si>
  <si>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</si>
  <si>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</si>
  <si>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</si>
  <si>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</si>
  <si>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</si>
  <si>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</si>
  <si>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</si>
  <si>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</si>
  <si>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</si>
  <si>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</si>
  <si>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</si>
  <si>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</si>
  <si>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</si>
  <si>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</si>
  <si>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</si>
  <si>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</si>
  <si>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</si>
  <si>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</si>
  <si>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</si>
  <si>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</si>
  <si>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</si>
  <si>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</si>
  <si>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</si>
  <si>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</si>
  <si>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</si>
  <si>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</si>
  <si>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</si>
  <si>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</si>
  <si>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</si>
  <si>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</si>
  <si>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</si>
  <si>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</si>
  <si>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</si>
  <si>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</si>
  <si>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</si>
  <si>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</si>
  <si>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</si>
  <si>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</si>
  <si>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</si>
  <si>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</si>
  <si>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</si>
  <si>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</si>
  <si>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</si>
  <si>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</si>
  <si>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</si>
  <si>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</si>
  <si>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</si>
  <si>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</si>
  <si>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</si>
  <si>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</si>
  <si>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</si>
  <si>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</si>
  <si>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</si>
  <si>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</si>
  <si>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</si>
  <si>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</si>
  <si>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</si>
  <si>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</si>
  <si>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</si>
  <si>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</si>
  <si>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</si>
  <si>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</si>
  <si>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</si>
  <si>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</si>
  <si>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</si>
  <si>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</si>
  <si>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</si>
  <si>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</si>
  <si>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</si>
  <si>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</si>
  <si>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</si>
  <si>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</si>
  <si>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</si>
  <si>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</si>
  <si>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</si>
  <si>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</si>
  <si>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</si>
  <si>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</si>
  <si>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</si>
  <si>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</si>
  <si>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</si>
  <si>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</si>
  <si>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</si>
  <si>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</si>
  <si>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</si>
  <si>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</si>
  <si>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</si>
  <si>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</si>
  <si>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</si>
  <si>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</si>
  <si>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</si>
  <si>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</si>
  <si>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</si>
  <si>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</si>
  <si>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</si>
  <si>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</si>
  <si>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</si>
  <si>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</si>
  <si>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</si>
  <si>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</si>
  <si>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</si>
  <si>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</si>
  <si>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</si>
  <si>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</si>
  <si>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</si>
  <si>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</si>
  <si>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</si>
  <si>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</si>
  <si>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</si>
  <si>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</si>
  <si>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</si>
  <si>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</si>
  <si>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</si>
  <si>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</si>
  <si>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(04853)50099</t>
  </si>
  <si>
    <t>inbox@rz.od.court.gov.ua</t>
  </si>
  <si>
    <t>5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</si>
</sst>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&amp;C&amp;LB3F211F8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187</v>
      </c>
      <c r="F6" s="105">
        <v>116</v>
      </c>
      <c r="G6" s="105">
        <v>6</v>
      </c>
      <c r="H6" s="105">
        <v>96</v>
      </c>
      <c r="I6" s="105" t="s">
        <v>206</v>
      </c>
      <c r="J6" s="105">
        <v>91</v>
      </c>
      <c r="K6" s="84">
        <v>20</v>
      </c>
      <c r="L6" s="91">
        <f t="shared" ref="L6:L46" si="0">E6-F6</f>
        <v>71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522</v>
      </c>
      <c r="F7" s="105">
        <v>522</v>
      </c>
      <c r="G7" s="105"/>
      <c r="H7" s="105">
        <v>520</v>
      </c>
      <c r="I7" s="105">
        <v>443</v>
      </c>
      <c r="J7" s="105">
        <v>2</v>
      </c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2</v>
      </c>
      <c r="F8" s="105">
        <v>1</v>
      </c>
      <c r="G8" s="105"/>
      <c r="H8" s="105">
        <v>1</v>
      </c>
      <c r="I8" s="105">
        <v>1</v>
      </c>
      <c r="J8" s="105">
        <v>1</v>
      </c>
      <c r="K8" s="84"/>
      <c r="L8" s="91">
        <f t="shared" si="0"/>
        <v>1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78</v>
      </c>
      <c r="F9" s="105">
        <v>69</v>
      </c>
      <c r="G9" s="105"/>
      <c r="H9" s="85">
        <v>71</v>
      </c>
      <c r="I9" s="105">
        <v>56</v>
      </c>
      <c r="J9" s="105">
        <v>7</v>
      </c>
      <c r="K9" s="84"/>
      <c r="L9" s="91">
        <f t="shared" si="0"/>
        <v>9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16</v>
      </c>
      <c r="F12" s="105">
        <v>16</v>
      </c>
      <c r="G12" s="105"/>
      <c r="H12" s="105">
        <v>16</v>
      </c>
      <c r="I12" s="105">
        <v>14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3</v>
      </c>
      <c r="F13" s="105">
        <v>1</v>
      </c>
      <c r="G13" s="105">
        <v>1</v>
      </c>
      <c r="H13" s="105"/>
      <c r="I13" s="105"/>
      <c r="J13" s="105">
        <v>3</v>
      </c>
      <c r="K13" s="84">
        <v>1</v>
      </c>
      <c r="L13" s="91">
        <f t="shared" si="0"/>
        <v>2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808</v>
      </c>
      <c r="F16" s="86">
        <f t="shared" si="1"/>
        <v>725</v>
      </c>
      <c r="G16" s="86">
        <f t="shared" si="1"/>
        <v>7</v>
      </c>
      <c r="H16" s="86">
        <f t="shared" si="1"/>
        <v>704</v>
      </c>
      <c r="I16" s="86">
        <f t="shared" si="1"/>
        <v>514</v>
      </c>
      <c r="J16" s="86">
        <f t="shared" si="1"/>
        <v>104</v>
      </c>
      <c r="K16" s="86">
        <f t="shared" si="1"/>
        <v>21</v>
      </c>
      <c r="L16" s="91">
        <f t="shared" si="0"/>
        <v>83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8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13</v>
      </c>
      <c r="F18" s="84">
        <v>9</v>
      </c>
      <c r="G18" s="84"/>
      <c r="H18" s="84">
        <v>10</v>
      </c>
      <c r="I18" s="84">
        <v>4</v>
      </c>
      <c r="J18" s="84">
        <v>3</v>
      </c>
      <c r="K18" s="84"/>
      <c r="L18" s="91">
        <f t="shared" si="0"/>
        <v>4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17</v>
      </c>
      <c r="F25" s="94">
        <v>13</v>
      </c>
      <c r="G25" s="94"/>
      <c r="H25" s="94">
        <v>14</v>
      </c>
      <c r="I25" s="94">
        <v>4</v>
      </c>
      <c r="J25" s="94">
        <v>3</v>
      </c>
      <c r="K25" s="94"/>
      <c r="L25" s="91">
        <f t="shared" si="0"/>
        <v>4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244</v>
      </c>
      <c r="F26" s="84">
        <v>243</v>
      </c>
      <c r="G26" s="84"/>
      <c r="H26" s="84">
        <v>227</v>
      </c>
      <c r="I26" s="84">
        <v>192</v>
      </c>
      <c r="J26" s="84">
        <v>17</v>
      </c>
      <c r="K26" s="84"/>
      <c r="L26" s="91">
        <f t="shared" si="0"/>
        <v>1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/>
      <c r="I27" s="84"/>
      <c r="J27" s="84">
        <v>1</v>
      </c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429</v>
      </c>
      <c r="F28" s="84">
        <v>418</v>
      </c>
      <c r="G28" s="84">
        <v>1</v>
      </c>
      <c r="H28" s="84">
        <v>401</v>
      </c>
      <c r="I28" s="84">
        <v>361</v>
      </c>
      <c r="J28" s="84">
        <v>28</v>
      </c>
      <c r="K28" s="84"/>
      <c r="L28" s="91">
        <f t="shared" si="0"/>
        <v>11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488</v>
      </c>
      <c r="F29" s="84">
        <v>372</v>
      </c>
      <c r="G29" s="84">
        <v>9</v>
      </c>
      <c r="H29" s="84">
        <v>358</v>
      </c>
      <c r="I29" s="84">
        <v>311</v>
      </c>
      <c r="J29" s="84">
        <v>130</v>
      </c>
      <c r="K29" s="84">
        <v>7</v>
      </c>
      <c r="L29" s="91">
        <f t="shared" si="0"/>
        <v>116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36</v>
      </c>
      <c r="F30" s="84">
        <v>36</v>
      </c>
      <c r="G30" s="84">
        <v>1</v>
      </c>
      <c r="H30" s="84">
        <v>36</v>
      </c>
      <c r="I30" s="84">
        <v>33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52</v>
      </c>
      <c r="F31" s="84">
        <v>33</v>
      </c>
      <c r="G31" s="84">
        <v>1</v>
      </c>
      <c r="H31" s="84">
        <v>47</v>
      </c>
      <c r="I31" s="84">
        <v>43</v>
      </c>
      <c r="J31" s="84">
        <v>5</v>
      </c>
      <c r="K31" s="84"/>
      <c r="L31" s="91">
        <f t="shared" si="0"/>
        <v>19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10</v>
      </c>
      <c r="F32" s="84">
        <v>9</v>
      </c>
      <c r="G32" s="84"/>
      <c r="H32" s="84">
        <v>10</v>
      </c>
      <c r="I32" s="84">
        <v>8</v>
      </c>
      <c r="J32" s="84"/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4</v>
      </c>
      <c r="F36" s="84">
        <v>4</v>
      </c>
      <c r="G36" s="84"/>
      <c r="H36" s="84">
        <v>3</v>
      </c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82</v>
      </c>
      <c r="F37" s="84">
        <v>80</v>
      </c>
      <c r="G37" s="84"/>
      <c r="H37" s="84">
        <v>72</v>
      </c>
      <c r="I37" s="84">
        <v>49</v>
      </c>
      <c r="J37" s="84">
        <v>10</v>
      </c>
      <c r="K37" s="84"/>
      <c r="L37" s="91">
        <f t="shared" si="0"/>
        <v>2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3</v>
      </c>
      <c r="F39" s="84">
        <v>2</v>
      </c>
      <c r="G39" s="84"/>
      <c r="H39" s="84">
        <v>2</v>
      </c>
      <c r="I39" s="84">
        <v>1</v>
      </c>
      <c r="J39" s="84">
        <v>1</v>
      </c>
      <c r="K39" s="84"/>
      <c r="L39" s="91">
        <f t="shared" si="0"/>
        <v>1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958</v>
      </c>
      <c r="F40" s="94">
        <v>815</v>
      </c>
      <c r="G40" s="94">
        <v>10</v>
      </c>
      <c r="H40" s="94">
        <v>765</v>
      </c>
      <c r="I40" s="94">
        <v>606</v>
      </c>
      <c r="J40" s="94">
        <v>193</v>
      </c>
      <c r="K40" s="94">
        <v>7</v>
      </c>
      <c r="L40" s="91">
        <f t="shared" si="0"/>
        <v>143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840</v>
      </c>
      <c r="F41" s="84">
        <v>804</v>
      </c>
      <c r="G41" s="84"/>
      <c r="H41" s="84">
        <v>803</v>
      </c>
      <c r="I41" s="84" t="s">
        <v>206</v>
      </c>
      <c r="J41" s="84">
        <v>37</v>
      </c>
      <c r="K41" s="84"/>
      <c r="L41" s="91">
        <f t="shared" si="0"/>
        <v>36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845</v>
      </c>
      <c r="F45" s="84">
        <f>F41+F43+F44</f>
        <v>809</v>
      </c>
      <c r="G45" s="84">
        <f>G41+G43+G44</f>
        <v>0</v>
      </c>
      <c r="H45" s="84">
        <f>H41+H43+H44</f>
        <v>808</v>
      </c>
      <c r="I45" s="84">
        <f>I43+I44</f>
        <v>5</v>
      </c>
      <c r="J45" s="84">
        <f>J41+J43+J44</f>
        <v>37</v>
      </c>
      <c r="K45" s="84">
        <f>K41+K43+K44</f>
        <v>0</v>
      </c>
      <c r="L45" s="91">
        <f t="shared" si="0"/>
        <v>36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2628</v>
      </c>
      <c r="F46" s="84">
        <f t="shared" si="2"/>
        <v>2362</v>
      </c>
      <c r="G46" s="84">
        <f t="shared" si="2"/>
        <v>17</v>
      </c>
      <c r="H46" s="84">
        <f t="shared" si="2"/>
        <v>2291</v>
      </c>
      <c r="I46" s="84">
        <f t="shared" si="2"/>
        <v>1129</v>
      </c>
      <c r="J46" s="84">
        <f t="shared" si="2"/>
        <v>337</v>
      </c>
      <c r="K46" s="84">
        <f t="shared" si="2"/>
        <v>28</v>
      </c>
      <c r="L46" s="91">
        <f t="shared" si="0"/>
        <v>266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&amp;R2&amp;C&amp;R2&amp;LB3F211F8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7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6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87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27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18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4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8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38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6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6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11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18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12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367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15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47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6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6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10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3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&amp;R3&amp;C&amp;R3&amp;LB3F211F8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96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82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23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2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2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4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640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26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8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5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16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1</v>
      </c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4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143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137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132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513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445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49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37541640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5957264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7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5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81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26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6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2148</v>
      </c>
      <c r="F57" s="115">
        <f>F58+F61+F62+F63</f>
        <v>129</v>
      </c>
      <c r="G57" s="115">
        <f>G58+G61+G62+G63</f>
        <v>13</v>
      </c>
      <c r="H57" s="115">
        <f>H58+H61+H62+H63</f>
        <v>1</v>
      </c>
      <c r="I57" s="115">
        <f>I58+I61+I62+I63</f>
        <v>0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664</v>
      </c>
      <c r="F58" s="94">
        <v>32</v>
      </c>
      <c r="G58" s="94">
        <v>8</v>
      </c>
      <c r="H58" s="94"/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/>
      <c r="F59" s="86"/>
      <c r="G59" s="86"/>
      <c r="H59" s="86"/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519</v>
      </c>
      <c r="F60" s="86">
        <v>1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9</v>
      </c>
      <c r="F61" s="84">
        <v>5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671</v>
      </c>
      <c r="F62" s="84">
        <v>88</v>
      </c>
      <c r="G62" s="84">
        <v>5</v>
      </c>
      <c r="H62" s="84">
        <v>1</v>
      </c>
      <c r="I62" s="84"/>
    </row>
    <row r="63" spans="1:9" ht="13.5" customHeight="1" x14ac:dyDescent="0.2">
      <c r="A63" s="195" t="s">
        <v>108</v>
      </c>
      <c r="B63" s="195"/>
      <c r="C63" s="195"/>
      <c r="D63" s="195"/>
      <c r="E63" s="84">
        <v>804</v>
      </c>
      <c r="F63" s="84">
        <v>4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1069</v>
      </c>
      <c r="G67" s="108">
        <v>6193074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352</v>
      </c>
      <c r="G68" s="88">
        <v>4653537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717</v>
      </c>
      <c r="G69" s="88">
        <v>1539537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450</v>
      </c>
      <c r="G70" s="108">
        <v>205369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&amp;R4&amp;C&amp;R4&amp;LB3F211F8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8.3086053412462917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20.192307692307693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3.6269430051813472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96.994072819644373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381.83333333333331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438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25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18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114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1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63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45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12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214</v>
      </c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&amp;R5&amp;C&amp;R5&amp;LB3F211F8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2020-09-01T06:11:52Z</cp:lastPrinted>
  <dcterms:created xsi:type="dcterms:W3CDTF">2004-04-20T14:33:35Z</dcterms:created>
  <dcterms:modified xsi:type="dcterms:W3CDTF">2021-01-26T07:35:19Z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B3F211F8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