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<sst xmlns="http://schemas.openxmlformats.org/spreadsheetml/2006/main" count="316" uniqueCount="255">
  <si>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</si>
  <si>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</si>
  <si>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</si>
  <si>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</si>
  <si>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</si>
  <si>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</si>
  <si>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</si>
  <si>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</si>
  <si>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</si>
  <si>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</si>
  <si>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</si>
  <si>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</si>
  <si>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</si>
  <si>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</si>
  <si>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</si>
  <si>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</si>
  <si>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</si>
  <si>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</si>
  <si>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</si>
  <si>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</si>
  <si>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</si>
  <si>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</si>
  <si>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</si>
  <si>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</si>
  <si>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</si>
  <si>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</si>
  <si>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</si>
  <si>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</si>
  <si>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</si>
  <si>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</si>
  <si>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</si>
  <si>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</si>
  <si>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</si>
  <si>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</si>
  <si>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</si>
  <si>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</si>
  <si>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</si>
  <si>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</si>
  <si>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</si>
  <si>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</si>
  <si>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</si>
  <si>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</si>
  <si>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</si>
  <si>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</si>
  <si>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</si>
  <si>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</si>
  <si>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</si>
  <si>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</si>
  <si>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</si>
  <si>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</si>
  <si>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</si>
  <si>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</si>
  <si>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</si>
  <si>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</si>
  <si>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</si>
  <si>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</si>
  <si>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</si>
  <si>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</si>
  <si>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</si>
  <si>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</si>
  <si>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</si>
  <si>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</si>
  <si>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</si>
  <si>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</si>
  <si>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</si>
  <si>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</si>
  <si>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</si>
  <si>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</si>
  <si>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</si>
  <si>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</si>
  <si>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</si>
  <si>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</si>
  <si>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</si>
  <si>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</si>
  <si>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</si>
  <si>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</si>
  <si>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</si>
  <si>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</si>
  <si>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</si>
  <si>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</si>
  <si>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</si>
  <si>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</si>
  <si>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</si>
  <si>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</si>
  <si>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</si>
  <si>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</si>
  <si>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</si>
  <si>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</si>
  <si>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</si>
  <si>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</si>
  <si>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</si>
  <si>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</si>
  <si>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</si>
  <si>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</si>
  <si>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</si>
  <si>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</si>
  <si>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</si>
  <si>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</si>
  <si>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</si>
  <si>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</si>
  <si>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</si>
  <si>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</si>
  <si>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</si>
  <si>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</si>
  <si>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</si>
  <si>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</si>
  <si>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</si>
  <si>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</si>
  <si>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</si>
  <si>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</si>
  <si>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</si>
  <si>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</si>
  <si>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</si>
  <si>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</si>
  <si>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</si>
  <si>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</si>
  <si>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</si>
  <si>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</si>
  <si>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</si>
  <si>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</si>
  <si>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</si>
  <si>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</si>
  <si>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</si>
  <si>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</si>
  <si>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</si>
  <si>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</si>
  <si>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</si>
  <si>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</si>
  <si>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</si>
  <si>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</si>
  <si>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</si>
  <si>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</si>
  <si>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</si>
  <si>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</si>
  <si>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</si>
  <si>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</si>
  <si>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</si>
  <si>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</si>
  <si>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</si>
  <si>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</si>
  <si>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</si>
  <si>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</si>
  <si>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</si>
  <si>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</si>
  <si>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</si>
  <si>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</si>
  <si>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</si>
  <si>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</si>
  <si>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</si>
  <si>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</si>
  <si>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</si>
  <si>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</si>
  <si>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</si>
  <si>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</si>
  <si>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</si>
  <si>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</si>
  <si>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</si>
  <si>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</si>
  <si>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</si>
  <si>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</si>
  <si>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</si>
  <si>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</si>
  <si>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</si>
  <si>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</si>
  <si>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</si>
  <si>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</si>
  <si>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</si>
  <si>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</si>
  <si>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</si>
  <si>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</si>
  <si>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</si>
  <si>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</si>
  <si>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</si>
  <si>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</si>
  <si>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</si>
  <si>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</si>
  <si>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</si>
  <si>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</si>
  <si>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</si>
  <si>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</si>
  <si>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</si>
  <si>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</si>
  <si>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</si>
  <si>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</si>
  <si>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</si>
  <si>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</si>
  <si>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</si>
  <si>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</si>
  <si>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</si>
  <si>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</si>
  <si>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</si>
  <si>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</si>
  <si>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</si>
  <si>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</si>
  <si>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</si>
  <si>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</si>
  <si>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</si>
  <si>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</si>
  <si>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</si>
  <si>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</si>
  <si>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</si>
  <si>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</si>
  <si>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</si>
  <si>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</si>
  <si>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</si>
  <si>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</si>
  <si>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</si>
  <si>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</si>
  <si>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</si>
  <si>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</si>
  <si>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</si>
  <si>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</si>
  <si>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</si>
  <si>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</si>
  <si>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</si>
  <si>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</si>
  <si>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</si>
  <si>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</si>
  <si>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</si>
  <si>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</si>
  <si>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</si>
  <si>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</si>
  <si>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</si>
  <si>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</si>
  <si>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</si>
  <si>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</si>
  <si>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</si>
  <si>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</si>
  <si>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</si>
  <si>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</si>
  <si>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</si>
  <si>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</si>
  <si>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</si>
  <si>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</si>
  <si>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</si>
  <si>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</si>
  <si>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</si>
  <si>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</si>
  <si>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</si>
  <si>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</si>
  <si>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</si>
  <si>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</si>
  <si>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</si>
  <si>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</si>
  <si>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</si>
  <si>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</si>
  <si>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Дзвінчук</t>
  </si>
  <si>
    <t>8 січня 2015 року</t>
  </si>
  <si>
    <t>2014 рік</t>
  </si>
  <si>
    <t>Роздільнянський районний суд Одеської області</t>
  </si>
  <si>
    <t>67400. Одеська область</t>
  </si>
  <si>
    <t>м. Роздільна</t>
  </si>
  <si>
    <t>Ж.В. Теренчук</t>
  </si>
  <si>
    <t>(04853)32167</t>
  </si>
  <si>
    <t>(04853)31863</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</si>
</sst>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36</v>
      </c>
      <c r="F10" s="120">
        <v>36</v>
      </c>
      <c r="G10" s="120">
        <v>35</v>
      </c>
      <c r="H10" s="120">
        <v>4</v>
      </c>
      <c r="I10" s="120">
        <v>4</v>
      </c>
      <c r="J10" s="120">
        <v>2</v>
      </c>
      <c r="K10" s="120">
        <v>25</v>
      </c>
      <c r="L10" s="120"/>
      <c r="M10" s="124">
        <v>1</v>
      </c>
      <c r="N10" s="105">
        <v>1</v>
      </c>
      <c r="O10" s="127">
        <f>E10-F10</f>
        <v>0</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7"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17</v>
      </c>
      <c r="F15" s="120">
        <v>17</v>
      </c>
      <c r="G15" s="120">
        <v>17</v>
      </c>
      <c r="H15" s="120">
        <v>4</v>
      </c>
      <c r="I15" s="120"/>
      <c r="J15" s="120">
        <v>8</v>
      </c>
      <c r="K15" s="120">
        <v>4</v>
      </c>
      <c r="L15" s="120"/>
      <c r="M15" s="120"/>
      <c r="N15" s="120" t="s">
        <v>147</v>
      </c>
      <c r="O15" s="127">
        <f t="shared" si="0"/>
        <v>0</v>
      </c>
      <c r="P15" s="77"/>
      <c r="Q15" s="77"/>
      <c r="R15" s="77"/>
      <c r="S15" s="77"/>
    </row>
    <row r="16" spans="1:19" s="3" customFormat="1" ht="19.5" customHeight="1">
      <c r="A16" s="114">
        <v>7</v>
      </c>
      <c r="B16" s="115"/>
      <c r="C16" s="166"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17</v>
      </c>
      <c r="F21" s="120">
        <v>17</v>
      </c>
      <c r="G21" s="120">
        <v>17</v>
      </c>
      <c r="H21" s="120">
        <v>4</v>
      </c>
      <c r="I21" s="120"/>
      <c r="J21" s="120">
        <v>8</v>
      </c>
      <c r="K21" s="120">
        <v>4</v>
      </c>
      <c r="L21" s="120"/>
      <c r="M21" s="120"/>
      <c r="N21" s="120" t="s">
        <v>147</v>
      </c>
      <c r="O21" s="127">
        <f t="shared" si="0"/>
        <v>0</v>
      </c>
      <c r="P21" s="24"/>
      <c r="Q21" s="77"/>
      <c r="R21" s="77"/>
      <c r="S21" s="77"/>
    </row>
    <row r="22" spans="1:19" ht="30" customHeight="1">
      <c r="A22" s="97">
        <v>13</v>
      </c>
      <c r="B22" s="63"/>
      <c r="C22" s="172" t="s">
        <v>140</v>
      </c>
      <c r="D22" s="172"/>
      <c r="E22" s="126">
        <v>1</v>
      </c>
      <c r="F22" s="126"/>
      <c r="G22" s="120">
        <v>1</v>
      </c>
      <c r="H22" s="120" t="s">
        <v>147</v>
      </c>
      <c r="I22" s="120" t="s">
        <v>147</v>
      </c>
      <c r="J22" s="120" t="s">
        <v>147</v>
      </c>
      <c r="K22" s="120" t="s">
        <v>147</v>
      </c>
      <c r="L22" s="120"/>
      <c r="M22" s="126"/>
      <c r="N22" s="120" t="s">
        <v>147</v>
      </c>
      <c r="O22" s="127">
        <f t="shared" si="0"/>
        <v>1</v>
      </c>
      <c r="P22" s="42"/>
      <c r="Q22" s="42"/>
      <c r="R22" s="42"/>
      <c r="S22" s="42"/>
    </row>
    <row r="23" spans="1:15" ht="20.25" customHeight="1">
      <c r="A23" s="97">
        <v>14</v>
      </c>
      <c r="B23" s="63"/>
      <c r="C23" s="176" t="s">
        <v>13</v>
      </c>
      <c r="D23" s="177"/>
      <c r="E23" s="120">
        <f>E10+E12+E15+E22</f>
        <v>54</v>
      </c>
      <c r="F23" s="120">
        <f>F10+F12+F15+F22</f>
        <v>53</v>
      </c>
      <c r="G23" s="120">
        <f>G10+G12+G15+G22</f>
        <v>53</v>
      </c>
      <c r="H23" s="120">
        <f>H10+H15</f>
        <v>8</v>
      </c>
      <c r="I23" s="120">
        <f>I10+I15</f>
        <v>4</v>
      </c>
      <c r="J23" s="120">
        <f>J10+J12+J15</f>
        <v>10</v>
      </c>
      <c r="K23" s="120">
        <f>K10+K12+K15</f>
        <v>29</v>
      </c>
      <c r="L23" s="120">
        <f>L10+L12+L15+L22</f>
        <v>0</v>
      </c>
      <c r="M23" s="126">
        <f>M10+M12+M15+M22</f>
        <v>1</v>
      </c>
      <c r="N23" s="126">
        <f>N10</f>
        <v>1</v>
      </c>
      <c r="O23" s="127">
        <f t="shared" si="0"/>
        <v>1</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37</v>
      </c>
      <c r="G31" s="128">
        <v>26</v>
      </c>
      <c r="H31" s="128">
        <v>29</v>
      </c>
      <c r="I31" s="128">
        <v>28</v>
      </c>
      <c r="J31" s="128">
        <v>23</v>
      </c>
      <c r="K31" s="128"/>
      <c r="L31" s="128">
        <v>1</v>
      </c>
      <c r="M31" s="128"/>
      <c r="N31" s="128">
        <v>8</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&amp;LE035142B&amp;CФорма № 2-А, Підрозділ: Роздільнянський районний суд Одеської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Normal="70" zoomScaleSheetLayoutView="100" workbookViewId="0" topLeftCell="C1">
      <selection activeCell="R91" sqref="R91"/>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6</v>
      </c>
      <c r="E8" s="105">
        <v>6</v>
      </c>
      <c r="F8" s="122">
        <v>6</v>
      </c>
      <c r="G8" s="123">
        <v>6</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2</v>
      </c>
      <c r="D9" s="105">
        <v>3</v>
      </c>
      <c r="E9" s="105">
        <v>5</v>
      </c>
      <c r="F9" s="105">
        <v>5</v>
      </c>
      <c r="G9" s="105">
        <v>3</v>
      </c>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1</v>
      </c>
      <c r="D10" s="105">
        <v>3</v>
      </c>
      <c r="E10" s="105">
        <v>4</v>
      </c>
      <c r="F10" s="105">
        <v>4</v>
      </c>
      <c r="G10" s="105">
        <v>3</v>
      </c>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3</v>
      </c>
      <c r="E12" s="105">
        <v>2</v>
      </c>
      <c r="F12" s="105">
        <v>2</v>
      </c>
      <c r="G12" s="105">
        <v>2</v>
      </c>
      <c r="H12" s="105"/>
      <c r="I12" s="105"/>
      <c r="J12" s="105"/>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v>2</v>
      </c>
      <c r="E20" s="105">
        <v>2</v>
      </c>
      <c r="F20" s="105">
        <v>2</v>
      </c>
      <c r="G20" s="105">
        <v>2</v>
      </c>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v>
      </c>
      <c r="E24" s="105"/>
      <c r="F24" s="105"/>
      <c r="G24" s="105"/>
      <c r="H24" s="105"/>
      <c r="I24" s="105"/>
      <c r="J24" s="105"/>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v>
      </c>
      <c r="E25" s="105"/>
      <c r="F25" s="105"/>
      <c r="G25" s="105"/>
      <c r="H25" s="105"/>
      <c r="I25" s="105"/>
      <c r="J25" s="105"/>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2</v>
      </c>
      <c r="D30" s="105"/>
      <c r="E30" s="105">
        <v>2</v>
      </c>
      <c r="F30" s="105">
        <v>1</v>
      </c>
      <c r="G30" s="105"/>
      <c r="H30" s="105"/>
      <c r="I30" s="105"/>
      <c r="J30" s="105">
        <v>1</v>
      </c>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v>1</v>
      </c>
      <c r="D37" s="105"/>
      <c r="E37" s="105">
        <v>1</v>
      </c>
      <c r="F37" s="105"/>
      <c r="G37" s="105"/>
      <c r="H37" s="105"/>
      <c r="I37" s="105"/>
      <c r="J37" s="105">
        <v>1</v>
      </c>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v>1</v>
      </c>
      <c r="D40" s="105"/>
      <c r="E40" s="105">
        <v>1</v>
      </c>
      <c r="F40" s="105">
        <v>1</v>
      </c>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v>1</v>
      </c>
      <c r="D42" s="105"/>
      <c r="E42" s="105">
        <v>1</v>
      </c>
      <c r="F42" s="105">
        <v>1</v>
      </c>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3</v>
      </c>
      <c r="D43" s="105">
        <v>5</v>
      </c>
      <c r="E43" s="105">
        <v>7</v>
      </c>
      <c r="F43" s="105">
        <v>7</v>
      </c>
      <c r="G43" s="105">
        <v>5</v>
      </c>
      <c r="H43" s="105"/>
      <c r="I43" s="105"/>
      <c r="J43" s="105"/>
      <c r="K43" s="123">
        <v>1</v>
      </c>
      <c r="L43" s="105">
        <v>1</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3</v>
      </c>
      <c r="E45" s="105">
        <v>3</v>
      </c>
      <c r="F45" s="105">
        <v>3</v>
      </c>
      <c r="G45" s="105">
        <v>2</v>
      </c>
      <c r="H45" s="105"/>
      <c r="I45" s="105"/>
      <c r="J45" s="105"/>
      <c r="K45" s="123">
        <v>1</v>
      </c>
      <c r="L45" s="105">
        <v>1</v>
      </c>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1</v>
      </c>
      <c r="D46" s="105">
        <v>3</v>
      </c>
      <c r="E46" s="105">
        <v>3</v>
      </c>
      <c r="F46" s="105">
        <v>3</v>
      </c>
      <c r="G46" s="105">
        <v>2</v>
      </c>
      <c r="H46" s="105"/>
      <c r="I46" s="105"/>
      <c r="J46" s="105"/>
      <c r="K46" s="123">
        <v>1</v>
      </c>
      <c r="L46" s="105">
        <v>1</v>
      </c>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2</v>
      </c>
      <c r="D48" s="105">
        <v>2</v>
      </c>
      <c r="E48" s="105">
        <v>4</v>
      </c>
      <c r="F48" s="105">
        <v>4</v>
      </c>
      <c r="G48" s="105">
        <v>3</v>
      </c>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v>2</v>
      </c>
      <c r="E79" s="105"/>
      <c r="F79" s="105"/>
      <c r="G79" s="105"/>
      <c r="H79" s="105"/>
      <c r="I79" s="105"/>
      <c r="J79" s="105"/>
      <c r="K79" s="123">
        <v>2</v>
      </c>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v>1</v>
      </c>
      <c r="E82" s="105"/>
      <c r="F82" s="105"/>
      <c r="G82" s="105"/>
      <c r="H82" s="105"/>
      <c r="I82" s="105"/>
      <c r="J82" s="105"/>
      <c r="K82" s="123">
        <v>1</v>
      </c>
      <c r="L82" s="105"/>
      <c r="M82" s="105"/>
      <c r="N82" s="119"/>
      <c r="O82" s="105"/>
      <c r="P82" s="60"/>
    </row>
    <row r="83" spans="1:16" s="4" customFormat="1" ht="18" customHeight="1">
      <c r="A83" s="44">
        <v>76</v>
      </c>
      <c r="B83" s="138" t="s">
        <v>198</v>
      </c>
      <c r="C83" s="119"/>
      <c r="D83" s="105">
        <v>1</v>
      </c>
      <c r="E83" s="105"/>
      <c r="F83" s="105"/>
      <c r="G83" s="105"/>
      <c r="H83" s="105"/>
      <c r="I83" s="105"/>
      <c r="J83" s="105"/>
      <c r="K83" s="123">
        <v>1</v>
      </c>
      <c r="L83" s="105"/>
      <c r="M83" s="105"/>
      <c r="N83" s="119"/>
      <c r="O83" s="105"/>
      <c r="P83" s="60"/>
    </row>
    <row r="84" spans="1:16" s="4" customFormat="1" ht="27.75" customHeight="1">
      <c r="A84" s="46">
        <v>77</v>
      </c>
      <c r="B84" s="137" t="s">
        <v>63</v>
      </c>
      <c r="C84" s="119"/>
      <c r="D84" s="105">
        <v>1</v>
      </c>
      <c r="E84" s="105"/>
      <c r="F84" s="105"/>
      <c r="G84" s="105"/>
      <c r="H84" s="105"/>
      <c r="I84" s="105"/>
      <c r="J84" s="105"/>
      <c r="K84" s="123">
        <v>1</v>
      </c>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4</v>
      </c>
      <c r="D88" s="105">
        <v>7</v>
      </c>
      <c r="E88" s="105">
        <v>7</v>
      </c>
      <c r="F88" s="105">
        <v>7</v>
      </c>
      <c r="G88" s="105">
        <v>7</v>
      </c>
      <c r="H88" s="105"/>
      <c r="I88" s="105"/>
      <c r="J88" s="105"/>
      <c r="K88" s="123">
        <v>4</v>
      </c>
      <c r="L88" s="105">
        <v>1</v>
      </c>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3</v>
      </c>
      <c r="D90" s="105">
        <v>6</v>
      </c>
      <c r="E90" s="105">
        <v>5</v>
      </c>
      <c r="F90" s="105">
        <v>5</v>
      </c>
      <c r="G90" s="105">
        <v>5</v>
      </c>
      <c r="H90" s="105"/>
      <c r="I90" s="105"/>
      <c r="J90" s="105"/>
      <c r="K90" s="123">
        <v>4</v>
      </c>
      <c r="L90" s="105">
        <v>1</v>
      </c>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3</v>
      </c>
      <c r="D94" s="105">
        <v>6</v>
      </c>
      <c r="E94" s="105">
        <v>5</v>
      </c>
      <c r="F94" s="105">
        <v>5</v>
      </c>
      <c r="G94" s="105">
        <v>5</v>
      </c>
      <c r="H94" s="105"/>
      <c r="I94" s="105"/>
      <c r="J94" s="105"/>
      <c r="K94" s="123">
        <v>4</v>
      </c>
      <c r="L94" s="105">
        <v>1</v>
      </c>
      <c r="M94" s="105"/>
      <c r="N94" s="119"/>
      <c r="O94" s="105"/>
      <c r="P94" s="60"/>
    </row>
    <row r="95" spans="1:16" s="4" customFormat="1" ht="25.5" customHeight="1">
      <c r="A95" s="44">
        <v>88</v>
      </c>
      <c r="B95" s="137" t="s">
        <v>68</v>
      </c>
      <c r="C95" s="119">
        <v>1</v>
      </c>
      <c r="D95" s="105"/>
      <c r="E95" s="105">
        <v>1</v>
      </c>
      <c r="F95" s="105">
        <v>1</v>
      </c>
      <c r="G95" s="105">
        <v>1</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v>1</v>
      </c>
      <c r="D98" s="105"/>
      <c r="E98" s="105">
        <v>1</v>
      </c>
      <c r="F98" s="105">
        <v>1</v>
      </c>
      <c r="G98" s="105">
        <v>1</v>
      </c>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1</v>
      </c>
      <c r="E100" s="105">
        <v>1</v>
      </c>
      <c r="F100" s="105">
        <v>1</v>
      </c>
      <c r="G100" s="105">
        <v>1</v>
      </c>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v>1</v>
      </c>
      <c r="E102" s="105">
        <v>1</v>
      </c>
      <c r="F102" s="105">
        <v>1</v>
      </c>
      <c r="G102" s="105">
        <v>1</v>
      </c>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11</v>
      </c>
      <c r="D114" s="119">
        <f aca="true" t="shared" si="0" ref="D114:O114">SUM(D8,D9,D12,D29,D30,D43,D49,D52,D79,D88,D103,D109,D113)</f>
        <v>26</v>
      </c>
      <c r="E114" s="119">
        <f t="shared" si="0"/>
        <v>29</v>
      </c>
      <c r="F114" s="119">
        <f t="shared" si="0"/>
        <v>28</v>
      </c>
      <c r="G114" s="119">
        <f t="shared" si="0"/>
        <v>23</v>
      </c>
      <c r="H114" s="119">
        <f t="shared" si="0"/>
        <v>0</v>
      </c>
      <c r="I114" s="119">
        <f t="shared" si="0"/>
        <v>0</v>
      </c>
      <c r="J114" s="119">
        <f t="shared" si="0"/>
        <v>1</v>
      </c>
      <c r="K114" s="119">
        <f t="shared" si="0"/>
        <v>8</v>
      </c>
      <c r="L114" s="119">
        <f t="shared" si="0"/>
        <v>2</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&amp;LE035142B&amp;CФорма № 2-А, Підрозділ: Роздільнянський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v>1</v>
      </c>
      <c r="F10" s="120"/>
      <c r="G10" s="129"/>
      <c r="H10" s="129"/>
      <c r="I10" s="121">
        <v>1</v>
      </c>
      <c r="J10" s="121"/>
      <c r="K10" s="121"/>
      <c r="L10" s="121">
        <v>1</v>
      </c>
      <c r="M10" s="121">
        <v>1</v>
      </c>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1</v>
      </c>
      <c r="F15" s="76">
        <f>SUM(F10:F14)</f>
        <v>0</v>
      </c>
      <c r="G15" s="76">
        <f>SUM(G10:G14)</f>
        <v>0</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&amp;LE035142B&amp;CФорма № 2-А, Підрозділ: Роздільнянський районний суд Одеської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Normal="85" zoomScaleSheetLayoutView="100" workbookViewId="0" topLeftCell="A19">
      <selection activeCell="E36" sqref="E36"/>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v>5</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v>2</v>
      </c>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v>2</v>
      </c>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v>5</v>
      </c>
      <c r="L15" s="33"/>
      <c r="M15" s="23"/>
      <c r="N15" s="20"/>
      <c r="O15" s="20"/>
      <c r="P15" s="20"/>
    </row>
    <row r="16" spans="1:16" s="10" customFormat="1" ht="20.25" customHeight="1">
      <c r="A16" s="2">
        <v>12</v>
      </c>
      <c r="B16" s="290"/>
      <c r="C16" s="254" t="s">
        <v>130</v>
      </c>
      <c r="D16" s="255"/>
      <c r="E16" s="255"/>
      <c r="F16" s="255"/>
      <c r="G16" s="255"/>
      <c r="H16" s="255"/>
      <c r="I16" s="255"/>
      <c r="J16" s="256"/>
      <c r="K16" s="132">
        <v>1</v>
      </c>
      <c r="L16" s="33"/>
      <c r="M16" s="23"/>
      <c r="N16" s="20"/>
      <c r="O16" s="20"/>
      <c r="P16" s="20"/>
    </row>
    <row r="17" spans="1:16" s="10" customFormat="1" ht="22.5" customHeight="1">
      <c r="A17" s="2">
        <v>13</v>
      </c>
      <c r="B17" s="290"/>
      <c r="C17" s="291" t="s">
        <v>146</v>
      </c>
      <c r="D17" s="292"/>
      <c r="E17" s="292"/>
      <c r="F17" s="292"/>
      <c r="G17" s="292"/>
      <c r="H17" s="292"/>
      <c r="I17" s="292"/>
      <c r="J17" s="293"/>
      <c r="K17" s="132">
        <v>23</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6</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252</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246</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t="s">
        <v>253</v>
      </c>
      <c r="F35" s="160"/>
      <c r="I35" s="161"/>
      <c r="J35" s="162"/>
      <c r="L35" s="161"/>
      <c r="N35" s="92"/>
    </row>
    <row r="36" spans="1:15" ht="12.75">
      <c r="A36" s="86"/>
      <c r="B36" s="84" t="s">
        <v>169</v>
      </c>
      <c r="C36" s="163"/>
      <c r="D36" s="163"/>
      <c r="E36" s="83" t="s">
        <v>254</v>
      </c>
      <c r="F36" s="164"/>
      <c r="G36" s="86"/>
      <c r="H36" s="86"/>
      <c r="I36" s="86"/>
      <c r="J36" s="162"/>
      <c r="O36" s="88"/>
    </row>
    <row r="37" spans="1:15" ht="15">
      <c r="A37" s="86"/>
      <c r="B37" s="163" t="s">
        <v>245</v>
      </c>
      <c r="C37" s="163"/>
      <c r="D37" s="163"/>
      <c r="E37" s="83"/>
      <c r="F37" s="164"/>
      <c r="G37" s="86"/>
      <c r="H37" s="86"/>
      <c r="I37" s="86"/>
      <c r="J37" s="86"/>
      <c r="K37" s="253" t="s">
        <v>247</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&amp;LE035142B&amp;CФорма № 2-А, Підрозділ: Роздільнянський районний суд Одеської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248</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249</v>
      </c>
      <c r="D24" s="311"/>
      <c r="E24" s="311"/>
      <c r="F24" s="311"/>
      <c r="G24" s="311"/>
      <c r="H24" s="311"/>
      <c r="I24" s="311"/>
      <c r="J24" s="312"/>
    </row>
    <row r="25" spans="1:10" ht="19.5" customHeight="1">
      <c r="A25" s="309" t="s">
        <v>187</v>
      </c>
      <c r="B25" s="310"/>
      <c r="C25" s="313" t="s">
        <v>250</v>
      </c>
      <c r="D25" s="313"/>
      <c r="E25" s="313"/>
      <c r="F25" s="313"/>
      <c r="G25" s="313"/>
      <c r="H25" s="313"/>
      <c r="I25" s="313"/>
      <c r="J25" s="314"/>
    </row>
    <row r="26" spans="1:10" ht="18.75" customHeight="1">
      <c r="A26" s="315" t="s">
        <v>251</v>
      </c>
      <c r="B26" s="316"/>
      <c r="C26" s="316"/>
      <c r="D26" s="316"/>
      <c r="E26" s="316"/>
      <c r="F26" s="316"/>
      <c r="G26" s="316"/>
      <c r="H26" s="316"/>
      <c r="I26" s="316"/>
      <c r="J26" s="317"/>
    </row>
    <row r="27" spans="1:10" ht="20.25" customHeight="1">
      <c r="A27" s="318"/>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&amp;LE035142B&amp;C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2015-02-10T22:28:41Z</cp:lastPrinted>
  <dcterms:created xsi:type="dcterms:W3CDTF">1996-10-08T23:32:33Z</dcterms:created>
  <dcterms:modified xsi:type="dcterms:W3CDTF">2015-02-10T22:29:12Z</dcterms:modified>
  <cp:category/>
  <cp:version/>
  <cp:contentType/>
  <cp:contentStatus/>
</cp:coreProperties>
</file>